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aa6ca1cfd3095589/Escritorio/FBSPA/Temporada 2023/Escuelas Deportivas 2022-2023/"/>
    </mc:Choice>
  </mc:AlternateContent>
  <xr:revisionPtr revIDLastSave="3" documentId="8_{8D4AA281-2814-4D36-824F-A7DEE600A6C9}" xr6:coauthVersionLast="47" xr6:coauthVersionMax="47" xr10:uidLastSave="{2B84116D-28D2-433F-A887-77F93B8176DE}"/>
  <bookViews>
    <workbookView xWindow="-120" yWindow="-120" windowWidth="20730" windowHeight="11040" activeTab="1" xr2:uid="{00000000-000D-0000-FFFF-FFFF00000000}"/>
  </bookViews>
  <sheets>
    <sheet name="RESULTADOS POR JORNADAS" sheetId="2" r:id="rId1"/>
    <sheet name="CALENDARIO OFICIAL" sheetId="4" r:id="rId2"/>
    <sheet name="Hoja1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2" l="1"/>
  <c r="D35" i="2"/>
  <c r="E36" i="2"/>
  <c r="D36" i="2"/>
  <c r="E33" i="2"/>
  <c r="D33" i="2"/>
  <c r="E37" i="2"/>
  <c r="D37" i="2"/>
  <c r="E34" i="2"/>
  <c r="D34" i="2"/>
  <c r="E32" i="2"/>
  <c r="D32" i="2"/>
  <c r="E30" i="2"/>
  <c r="D30" i="2"/>
  <c r="E31" i="2"/>
  <c r="D31" i="2"/>
  <c r="E22" i="2" l="1"/>
  <c r="D22" i="2"/>
  <c r="E19" i="2"/>
  <c r="D19" i="2"/>
  <c r="E24" i="2" l="1"/>
  <c r="D24" i="2"/>
  <c r="E21" i="2"/>
  <c r="D21" i="2"/>
  <c r="E25" i="2"/>
  <c r="D25" i="2"/>
  <c r="E23" i="2"/>
  <c r="D23" i="2"/>
  <c r="D20" i="2"/>
  <c r="E20" i="2"/>
  <c r="E18" i="2"/>
  <c r="D18" i="2"/>
  <c r="C15" i="4" l="1"/>
  <c r="C13" i="4"/>
  <c r="C11" i="4"/>
  <c r="C10" i="4"/>
  <c r="C9" i="4"/>
</calcChain>
</file>

<file path=xl/sharedStrings.xml><?xml version="1.0" encoding="utf-8"?>
<sst xmlns="http://schemas.openxmlformats.org/spreadsheetml/2006/main" count="132" uniqueCount="31">
  <si>
    <t>EQUIPO</t>
  </si>
  <si>
    <t>PARTIDOS GANADOS</t>
  </si>
  <si>
    <t>PARTIDOS PERDIDOS</t>
  </si>
  <si>
    <t>CARRERAS A FAVOR</t>
  </si>
  <si>
    <t>CARRERAS EN CONTRA</t>
  </si>
  <si>
    <t>C.P. REY PELAYO</t>
  </si>
  <si>
    <t>C.P. PUMARIN</t>
  </si>
  <si>
    <t>C.P. RIO PILES</t>
  </si>
  <si>
    <t>C.P. SEVERO OCHOA</t>
  </si>
  <si>
    <t>C.P. BEGOÑA</t>
  </si>
  <si>
    <t>RESULTADOS: 1ª JORNADA</t>
  </si>
  <si>
    <t>C.P. EL LLANO</t>
  </si>
  <si>
    <t>C.P. EVARISTO VALLE</t>
  </si>
  <si>
    <t>CLASIFICACIÓN ESCUELAS DEPORTIVAS 2022-2023</t>
  </si>
  <si>
    <t>CALENDARIO OFICIAL CURSO 2022-2023</t>
  </si>
  <si>
    <t>JUEGOS DEPORTIVOS PRINCIPADO 2023</t>
  </si>
  <si>
    <t>PRIMERA FASE</t>
  </si>
  <si>
    <t>JORNADA</t>
  </si>
  <si>
    <t>PARTIDOS Y RESULTADOS</t>
  </si>
  <si>
    <t>CP EL LLANO</t>
  </si>
  <si>
    <t>-</t>
  </si>
  <si>
    <t>CP EVARISTO VALLE</t>
  </si>
  <si>
    <t>CP PUMARÍN</t>
  </si>
  <si>
    <t>CP BEGOÑA</t>
  </si>
  <si>
    <t>CP SEVERO OCHOA</t>
  </si>
  <si>
    <t>CP RIO PILES</t>
  </si>
  <si>
    <t>CP REY PELAYO</t>
  </si>
  <si>
    <t>CP LA ESCUELONA</t>
  </si>
  <si>
    <t>C.P. LA ESCUELONA</t>
  </si>
  <si>
    <t>RESULTADOS: 2ª JORNADA</t>
  </si>
  <si>
    <t>RESULTADOS: 3ª JORNADA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</si>
</sst>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0" x14ac:knownFonts="1">
    <font>
      <sz val="11"/>
      <color theme="1"/>
      <name val="Calibri"/>
      <family val="2"/>
      <scheme val="minor"/>
    </font>
    <font>
      <sz val="16"/>
      <color rgb="FFFFFFFF"/>
      <name val="Arial Black"/>
      <family val="2"/>
    </font>
    <font>
      <b/>
      <sz val="10"/>
      <color rgb="FF000000"/>
      <name val="Arial"/>
      <family val="2"/>
    </font>
    <font>
      <sz val="14"/>
      <color theme="1" tint="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9"/>
      </right>
      <top/>
      <bottom style="thin">
        <color indexed="64"/>
      </bottom>
      <diagonal/>
    </border>
    <border>
      <left style="double">
        <color indexed="9"/>
      </left>
      <right style="double">
        <color indexed="9"/>
      </right>
      <top style="double">
        <color indexed="64"/>
      </top>
      <bottom style="thin">
        <color indexed="64"/>
      </bottom>
      <diagonal/>
    </border>
    <border>
      <left style="double">
        <color indexed="9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9"/>
      </right>
      <top style="thin">
        <color indexed="64"/>
      </top>
      <bottom style="thin">
        <color indexed="64"/>
      </bottom>
      <diagonal/>
    </border>
    <border>
      <left style="double">
        <color indexed="9"/>
      </left>
      <right style="double">
        <color indexed="9"/>
      </right>
      <top style="thin">
        <color indexed="64"/>
      </top>
      <bottom style="thin">
        <color indexed="64"/>
      </bottom>
      <diagonal/>
    </border>
    <border>
      <left style="double">
        <color indexed="9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9"/>
      </right>
      <top style="thin">
        <color indexed="64"/>
      </top>
      <bottom style="double">
        <color indexed="64"/>
      </bottom>
      <diagonal/>
    </border>
    <border>
      <left style="double">
        <color indexed="9"/>
      </left>
      <right style="double">
        <color indexed="9"/>
      </right>
      <top style="thin">
        <color indexed="64"/>
      </top>
      <bottom style="double">
        <color indexed="64"/>
      </bottom>
      <diagonal/>
    </border>
    <border>
      <left style="double">
        <color indexed="9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9"/>
      </right>
      <top style="double">
        <color indexed="64"/>
      </top>
      <bottom style="thin">
        <color indexed="64"/>
      </bottom>
      <diagonal/>
    </border>
    <border>
      <left style="double">
        <color indexed="9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4" borderId="2" xfId="0" applyFont="1" applyFill="1" applyBorder="1"/>
    <xf numFmtId="0" fontId="4" fillId="4" borderId="3" xfId="0" applyFont="1" applyFill="1" applyBorder="1" applyAlignment="1">
      <alignment wrapText="1"/>
    </xf>
    <xf numFmtId="0" fontId="0" fillId="5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5" borderId="2" xfId="0" applyFont="1" applyFill="1" applyBorder="1"/>
    <xf numFmtId="0" fontId="2" fillId="0" borderId="2" xfId="0" applyFont="1" applyBorder="1"/>
    <xf numFmtId="0" fontId="3" fillId="3" borderId="0" xfId="0" applyFont="1" applyFill="1"/>
    <xf numFmtId="164" fontId="8" fillId="6" borderId="0" xfId="0" applyNumberFormat="1" applyFont="1" applyFill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64" fontId="8" fillId="6" borderId="24" xfId="0" applyNumberFormat="1" applyFont="1" applyFill="1" applyBorder="1" applyAlignment="1">
      <alignment horizontal="center" vertical="center"/>
    </xf>
    <xf numFmtId="20" fontId="8" fillId="6" borderId="24" xfId="0" applyNumberFormat="1" applyFont="1" applyFill="1" applyBorder="1" applyAlignment="1">
      <alignment horizontal="center" vertical="center"/>
    </xf>
    <xf numFmtId="20" fontId="8" fillId="6" borderId="25" xfId="0" applyNumberFormat="1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49" fontId="7" fillId="0" borderId="30" xfId="0" applyNumberFormat="1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20" fontId="8" fillId="6" borderId="0" xfId="0" applyNumberFormat="1" applyFont="1" applyFill="1" applyAlignment="1">
      <alignment horizontal="center" vertical="center"/>
    </xf>
    <xf numFmtId="20" fontId="8" fillId="6" borderId="8" xfId="0" applyNumberFormat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20" fontId="8" fillId="6" borderId="24" xfId="0" applyNumberFormat="1" applyFont="1" applyFill="1" applyBorder="1" applyAlignment="1">
      <alignment horizontal="center" vertical="center"/>
    </xf>
    <xf numFmtId="20" fontId="8" fillId="6" borderId="25" xfId="0" applyNumberFormat="1" applyFont="1" applyFill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20" fontId="8" fillId="6" borderId="5" xfId="0" applyNumberFormat="1" applyFont="1" applyFill="1" applyBorder="1" applyAlignment="1">
      <alignment horizontal="center" vertical="center"/>
    </xf>
    <xf numFmtId="20" fontId="8" fillId="6" borderId="6" xfId="0" applyNumberFormat="1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opLeftCell="A24" workbookViewId="0">
      <selection activeCell="K29" sqref="K29"/>
    </sheetView>
  </sheetViews>
  <sheetFormatPr baseColWidth="10" defaultRowHeight="15" x14ac:dyDescent="0.25"/>
  <cols>
    <col min="1" max="1" width="38.140625" customWidth="1"/>
    <col min="2" max="2" width="13.28515625" customWidth="1"/>
    <col min="6" max="6" width="8.85546875" customWidth="1"/>
    <col min="7" max="7" width="1.5703125" hidden="1" customWidth="1"/>
    <col min="8" max="8" width="11.42578125" hidden="1" customWidth="1"/>
  </cols>
  <sheetData>
    <row r="1" spans="1:8" ht="24.75" x14ac:dyDescent="0.25">
      <c r="A1" s="26" t="s">
        <v>13</v>
      </c>
      <c r="B1" s="27"/>
      <c r="C1" s="27"/>
      <c r="D1" s="27"/>
      <c r="E1" s="27"/>
      <c r="F1" s="27"/>
      <c r="G1" s="27"/>
      <c r="H1" s="27"/>
    </row>
    <row r="3" spans="1:8" ht="18.75" x14ac:dyDescent="0.3">
      <c r="B3" s="7" t="s">
        <v>10</v>
      </c>
      <c r="C3" s="7"/>
    </row>
    <row r="5" spans="1:8" ht="30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</row>
    <row r="6" spans="1:8" x14ac:dyDescent="0.25">
      <c r="A6" s="5" t="s">
        <v>9</v>
      </c>
      <c r="B6" s="3">
        <v>1</v>
      </c>
      <c r="C6" s="3">
        <v>0</v>
      </c>
      <c r="D6" s="3">
        <v>11</v>
      </c>
      <c r="E6" s="3">
        <v>10</v>
      </c>
    </row>
    <row r="7" spans="1:8" x14ac:dyDescent="0.25">
      <c r="A7" s="6" t="s">
        <v>11</v>
      </c>
      <c r="B7" s="4">
        <v>0</v>
      </c>
      <c r="C7" s="4">
        <v>1</v>
      </c>
      <c r="D7" s="4">
        <v>3</v>
      </c>
      <c r="E7" s="4">
        <v>14</v>
      </c>
    </row>
    <row r="8" spans="1:8" x14ac:dyDescent="0.25">
      <c r="A8" s="5" t="s">
        <v>12</v>
      </c>
      <c r="B8" s="3">
        <v>1</v>
      </c>
      <c r="C8" s="3">
        <v>0</v>
      </c>
      <c r="D8" s="3">
        <v>14</v>
      </c>
      <c r="E8" s="3">
        <v>3</v>
      </c>
    </row>
    <row r="9" spans="1:8" x14ac:dyDescent="0.25">
      <c r="A9" s="6" t="s">
        <v>28</v>
      </c>
      <c r="B9" s="4">
        <v>0</v>
      </c>
      <c r="C9" s="4">
        <v>1</v>
      </c>
      <c r="D9" s="4">
        <v>9</v>
      </c>
      <c r="E9" s="4">
        <v>15</v>
      </c>
    </row>
    <row r="10" spans="1:8" x14ac:dyDescent="0.25">
      <c r="A10" s="5" t="s">
        <v>6</v>
      </c>
      <c r="B10" s="3">
        <v>0</v>
      </c>
      <c r="C10" s="3">
        <v>1</v>
      </c>
      <c r="D10" s="3">
        <v>10</v>
      </c>
      <c r="E10" s="3">
        <v>11</v>
      </c>
    </row>
    <row r="11" spans="1:8" x14ac:dyDescent="0.25">
      <c r="A11" s="6" t="s">
        <v>5</v>
      </c>
      <c r="B11" s="4">
        <v>1</v>
      </c>
      <c r="C11" s="4">
        <v>0</v>
      </c>
      <c r="D11" s="4">
        <v>15</v>
      </c>
      <c r="E11" s="4">
        <v>9</v>
      </c>
    </row>
    <row r="12" spans="1:8" x14ac:dyDescent="0.25">
      <c r="A12" s="5" t="s">
        <v>7</v>
      </c>
      <c r="B12" s="3">
        <v>0</v>
      </c>
      <c r="C12" s="3">
        <v>1</v>
      </c>
      <c r="D12" s="3">
        <v>4</v>
      </c>
      <c r="E12" s="3">
        <v>13</v>
      </c>
    </row>
    <row r="13" spans="1:8" x14ac:dyDescent="0.25">
      <c r="A13" s="6" t="s">
        <v>8</v>
      </c>
      <c r="B13" s="4">
        <v>1</v>
      </c>
      <c r="C13" s="4">
        <v>0</v>
      </c>
      <c r="D13" s="4">
        <v>13</v>
      </c>
      <c r="E13" s="4">
        <v>4</v>
      </c>
    </row>
    <row r="16" spans="1:8" ht="18.75" x14ac:dyDescent="0.3">
      <c r="B16" s="7" t="s">
        <v>29</v>
      </c>
      <c r="C16" s="7"/>
    </row>
    <row r="17" spans="1:5" ht="30" x14ac:dyDescent="0.25">
      <c r="A17" s="1" t="s">
        <v>0</v>
      </c>
      <c r="B17" s="2" t="s">
        <v>1</v>
      </c>
      <c r="C17" s="2" t="s">
        <v>2</v>
      </c>
      <c r="D17" s="2" t="s">
        <v>3</v>
      </c>
      <c r="E17" s="2" t="s">
        <v>4</v>
      </c>
    </row>
    <row r="18" spans="1:5" x14ac:dyDescent="0.25">
      <c r="A18" s="5" t="s">
        <v>9</v>
      </c>
      <c r="B18" s="3">
        <v>2</v>
      </c>
      <c r="C18" s="3">
        <v>0</v>
      </c>
      <c r="D18" s="3">
        <f>11+13</f>
        <v>24</v>
      </c>
      <c r="E18" s="3">
        <f>10+4</f>
        <v>14</v>
      </c>
    </row>
    <row r="19" spans="1:5" x14ac:dyDescent="0.25">
      <c r="A19" s="6" t="s">
        <v>11</v>
      </c>
      <c r="B19" s="4">
        <v>0</v>
      </c>
      <c r="C19" s="4">
        <v>2</v>
      </c>
      <c r="D19" s="4">
        <f>3+14</f>
        <v>17</v>
      </c>
      <c r="E19" s="4">
        <f>14+15</f>
        <v>29</v>
      </c>
    </row>
    <row r="20" spans="1:5" x14ac:dyDescent="0.25">
      <c r="A20" s="5" t="s">
        <v>12</v>
      </c>
      <c r="B20" s="3">
        <v>1</v>
      </c>
      <c r="C20" s="3">
        <v>1</v>
      </c>
      <c r="D20" s="3">
        <f>14+4</f>
        <v>18</v>
      </c>
      <c r="E20" s="3">
        <f>3+13</f>
        <v>16</v>
      </c>
    </row>
    <row r="21" spans="1:5" x14ac:dyDescent="0.25">
      <c r="A21" s="6" t="s">
        <v>28</v>
      </c>
      <c r="B21" s="4">
        <v>1</v>
      </c>
      <c r="C21" s="4">
        <v>1</v>
      </c>
      <c r="D21" s="4">
        <f>9+20</f>
        <v>29</v>
      </c>
      <c r="E21" s="4">
        <f>15+16</f>
        <v>31</v>
      </c>
    </row>
    <row r="22" spans="1:5" x14ac:dyDescent="0.25">
      <c r="A22" s="5" t="s">
        <v>6</v>
      </c>
      <c r="B22" s="3">
        <v>1</v>
      </c>
      <c r="C22" s="3">
        <v>1</v>
      </c>
      <c r="D22" s="3">
        <f>10+15</f>
        <v>25</v>
      </c>
      <c r="E22" s="3">
        <f>11+14</f>
        <v>25</v>
      </c>
    </row>
    <row r="23" spans="1:5" x14ac:dyDescent="0.25">
      <c r="A23" s="6" t="s">
        <v>5</v>
      </c>
      <c r="B23" s="4">
        <v>2</v>
      </c>
      <c r="C23" s="4">
        <v>0</v>
      </c>
      <c r="D23" s="4">
        <f>15+22</f>
        <v>37</v>
      </c>
      <c r="E23" s="4">
        <f>9+16</f>
        <v>25</v>
      </c>
    </row>
    <row r="24" spans="1:5" x14ac:dyDescent="0.25">
      <c r="A24" s="5" t="s">
        <v>7</v>
      </c>
      <c r="B24" s="3">
        <v>0</v>
      </c>
      <c r="C24" s="3">
        <v>2</v>
      </c>
      <c r="D24" s="3">
        <f>4+17</f>
        <v>21</v>
      </c>
      <c r="E24" s="3">
        <f>13+22</f>
        <v>35</v>
      </c>
    </row>
    <row r="25" spans="1:5" x14ac:dyDescent="0.25">
      <c r="A25" s="6" t="s">
        <v>8</v>
      </c>
      <c r="B25" s="4">
        <v>1</v>
      </c>
      <c r="C25" s="4">
        <v>1</v>
      </c>
      <c r="D25" s="4">
        <f>13+16</f>
        <v>29</v>
      </c>
      <c r="E25" s="4">
        <f>4+22</f>
        <v>26</v>
      </c>
    </row>
    <row r="28" spans="1:5" ht="18.75" x14ac:dyDescent="0.3">
      <c r="B28" s="7" t="s">
        <v>30</v>
      </c>
      <c r="C28" s="7"/>
    </row>
    <row r="29" spans="1:5" ht="30" x14ac:dyDescent="0.25">
      <c r="A29" s="1" t="s">
        <v>0</v>
      </c>
      <c r="B29" s="2" t="s">
        <v>1</v>
      </c>
      <c r="C29" s="2" t="s">
        <v>2</v>
      </c>
      <c r="D29" s="2" t="s">
        <v>3</v>
      </c>
      <c r="E29" s="2" t="s">
        <v>4</v>
      </c>
    </row>
    <row r="30" spans="1:5" x14ac:dyDescent="0.25">
      <c r="A30" s="5" t="s">
        <v>9</v>
      </c>
      <c r="B30" s="3">
        <v>3</v>
      </c>
      <c r="C30" s="3">
        <v>0</v>
      </c>
      <c r="D30" s="3">
        <f>11+13+17</f>
        <v>41</v>
      </c>
      <c r="E30" s="3">
        <f>10+4+9</f>
        <v>23</v>
      </c>
    </row>
    <row r="31" spans="1:5" x14ac:dyDescent="0.25">
      <c r="A31" s="6" t="s">
        <v>11</v>
      </c>
      <c r="B31" s="4">
        <v>0</v>
      </c>
      <c r="C31" s="4">
        <v>3</v>
      </c>
      <c r="D31" s="4">
        <f>3+14+9</f>
        <v>26</v>
      </c>
      <c r="E31" s="4">
        <f>14+15+17</f>
        <v>46</v>
      </c>
    </row>
    <row r="32" spans="1:5" x14ac:dyDescent="0.25">
      <c r="A32" s="5" t="s">
        <v>12</v>
      </c>
      <c r="B32" s="3">
        <v>2</v>
      </c>
      <c r="C32" s="3">
        <v>1</v>
      </c>
      <c r="D32" s="3">
        <f>14+4+17</f>
        <v>35</v>
      </c>
      <c r="E32" s="3">
        <f>3+13+6</f>
        <v>22</v>
      </c>
    </row>
    <row r="33" spans="1:5" x14ac:dyDescent="0.25">
      <c r="A33" s="6" t="s">
        <v>28</v>
      </c>
      <c r="B33" s="4">
        <v>2</v>
      </c>
      <c r="C33" s="4">
        <v>1</v>
      </c>
      <c r="D33" s="4">
        <f>9+20+12</f>
        <v>41</v>
      </c>
      <c r="E33" s="4">
        <f>15+16+11</f>
        <v>42</v>
      </c>
    </row>
    <row r="34" spans="1:5" x14ac:dyDescent="0.25">
      <c r="A34" s="5" t="s">
        <v>6</v>
      </c>
      <c r="B34" s="3">
        <v>1</v>
      </c>
      <c r="C34" s="3">
        <v>2</v>
      </c>
      <c r="D34" s="3">
        <f>10+15+6</f>
        <v>31</v>
      </c>
      <c r="E34" s="3">
        <f>11+14+17</f>
        <v>42</v>
      </c>
    </row>
    <row r="35" spans="1:5" x14ac:dyDescent="0.25">
      <c r="A35" s="6" t="s">
        <v>5</v>
      </c>
      <c r="B35" s="4">
        <v>3</v>
      </c>
      <c r="C35" s="4">
        <v>0</v>
      </c>
      <c r="D35" s="4">
        <f>15+22+17</f>
        <v>54</v>
      </c>
      <c r="E35" s="4">
        <f>9+16+10</f>
        <v>35</v>
      </c>
    </row>
    <row r="36" spans="1:5" x14ac:dyDescent="0.25">
      <c r="A36" s="5" t="s">
        <v>7</v>
      </c>
      <c r="B36" s="3">
        <v>0</v>
      </c>
      <c r="C36" s="3">
        <v>3</v>
      </c>
      <c r="D36" s="3">
        <f>4+17+10</f>
        <v>31</v>
      </c>
      <c r="E36" s="3">
        <f>13+22+17</f>
        <v>52</v>
      </c>
    </row>
    <row r="37" spans="1:5" x14ac:dyDescent="0.25">
      <c r="A37" s="6" t="s">
        <v>8</v>
      </c>
      <c r="B37" s="4">
        <v>1</v>
      </c>
      <c r="C37" s="4">
        <v>2</v>
      </c>
      <c r="D37" s="4">
        <f>13+16+11</f>
        <v>40</v>
      </c>
      <c r="E37" s="4">
        <f>4+22+12</f>
        <v>38</v>
      </c>
    </row>
  </sheetData>
  <sortState xmlns:xlrd2="http://schemas.microsoft.com/office/spreadsheetml/2017/richdata2" ref="A6:E13">
    <sortCondition ref="A5"/>
  </sortState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36"/>
  <sheetViews>
    <sheetView tabSelected="1" topLeftCell="A7" workbookViewId="0">
      <selection activeCell="C20" sqref="C20"/>
    </sheetView>
  </sheetViews>
  <sheetFormatPr baseColWidth="10" defaultRowHeight="15" x14ac:dyDescent="0.25"/>
  <cols>
    <col min="3" max="3" width="11.42578125" customWidth="1"/>
    <col min="4" max="4" width="0.28515625" customWidth="1"/>
    <col min="5" max="5" width="11.42578125" hidden="1" customWidth="1"/>
    <col min="8" max="8" width="8.5703125" customWidth="1"/>
    <col min="9" max="9" width="11.42578125" hidden="1" customWidth="1"/>
    <col min="10" max="10" width="5.140625" customWidth="1"/>
    <col min="11" max="11" width="5.28515625" customWidth="1"/>
    <col min="12" max="12" width="4.7109375" customWidth="1"/>
    <col min="15" max="15" width="4.140625" customWidth="1"/>
    <col min="16" max="16" width="1.42578125" hidden="1" customWidth="1"/>
  </cols>
  <sheetData>
    <row r="2" spans="2:16" ht="24.75" customHeight="1" x14ac:dyDescent="0.25">
      <c r="B2" s="28" t="s">
        <v>14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16" ht="25.5" thickBot="1" x14ac:dyDescent="0.3">
      <c r="B3" s="25"/>
      <c r="C3" s="25"/>
      <c r="D3" s="25"/>
      <c r="E3" s="25"/>
      <c r="F3" s="25"/>
      <c r="G3" s="25"/>
      <c r="H3" s="25"/>
      <c r="I3" s="24"/>
      <c r="J3" s="23"/>
      <c r="K3" s="23"/>
      <c r="L3" s="23"/>
      <c r="M3" s="23"/>
      <c r="N3" s="23"/>
    </row>
    <row r="4" spans="2:16" ht="15.75" thickTop="1" x14ac:dyDescent="0.25">
      <c r="B4" s="45" t="s">
        <v>15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7"/>
    </row>
    <row r="5" spans="2:16" ht="15.75" thickBot="1" x14ac:dyDescent="0.3"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50"/>
    </row>
    <row r="6" spans="2:16" ht="16.5" thickTop="1" thickBot="1" x14ac:dyDescent="0.3">
      <c r="B6" s="36" t="s">
        <v>16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2"/>
    </row>
    <row r="7" spans="2:16" ht="16.5" thickTop="1" thickBot="1" x14ac:dyDescent="0.3">
      <c r="B7" s="53" t="s">
        <v>17</v>
      </c>
      <c r="C7" s="54"/>
      <c r="D7" s="54"/>
      <c r="E7" s="55"/>
      <c r="F7" s="56" t="s">
        <v>18</v>
      </c>
      <c r="G7" s="57"/>
      <c r="H7" s="57"/>
      <c r="I7" s="57"/>
      <c r="J7" s="57"/>
      <c r="K7" s="57"/>
      <c r="L7" s="57"/>
      <c r="M7" s="57"/>
      <c r="N7" s="57"/>
      <c r="O7" s="57"/>
      <c r="P7" s="58"/>
    </row>
    <row r="8" spans="2:16" ht="15.75" thickTop="1" x14ac:dyDescent="0.25">
      <c r="B8" s="36">
        <v>1</v>
      </c>
      <c r="C8" s="8">
        <v>44963</v>
      </c>
      <c r="D8" s="30"/>
      <c r="E8" s="31"/>
      <c r="F8" s="59" t="s">
        <v>19</v>
      </c>
      <c r="G8" s="60"/>
      <c r="H8" s="60"/>
      <c r="I8" s="61"/>
      <c r="J8" s="9">
        <v>3</v>
      </c>
      <c r="K8" s="10" t="s">
        <v>20</v>
      </c>
      <c r="L8" s="11">
        <v>14</v>
      </c>
      <c r="M8" s="41" t="s">
        <v>21</v>
      </c>
      <c r="N8" s="41"/>
      <c r="O8" s="41"/>
      <c r="P8" s="41"/>
    </row>
    <row r="9" spans="2:16" x14ac:dyDescent="0.25">
      <c r="B9" s="37"/>
      <c r="C9" s="8">
        <f>C8</f>
        <v>44963</v>
      </c>
      <c r="D9" s="30"/>
      <c r="E9" s="31"/>
      <c r="F9" s="32" t="s">
        <v>22</v>
      </c>
      <c r="G9" s="32"/>
      <c r="H9" s="32"/>
      <c r="I9" s="32"/>
      <c r="J9" s="12">
        <v>10</v>
      </c>
      <c r="K9" s="13" t="s">
        <v>20</v>
      </c>
      <c r="L9" s="14">
        <v>11</v>
      </c>
      <c r="M9" s="32" t="s">
        <v>23</v>
      </c>
      <c r="N9" s="32"/>
      <c r="O9" s="32"/>
      <c r="P9" s="32"/>
    </row>
    <row r="10" spans="2:16" x14ac:dyDescent="0.25">
      <c r="B10" s="37"/>
      <c r="C10" s="8">
        <f>C8</f>
        <v>44963</v>
      </c>
      <c r="D10" s="30"/>
      <c r="E10" s="31"/>
      <c r="F10" s="32" t="s">
        <v>24</v>
      </c>
      <c r="G10" s="32"/>
      <c r="H10" s="32"/>
      <c r="I10" s="32"/>
      <c r="J10" s="12">
        <v>13</v>
      </c>
      <c r="K10" s="13" t="s">
        <v>20</v>
      </c>
      <c r="L10" s="14">
        <v>4</v>
      </c>
      <c r="M10" s="32" t="s">
        <v>25</v>
      </c>
      <c r="N10" s="32"/>
      <c r="O10" s="32"/>
      <c r="P10" s="32"/>
    </row>
    <row r="11" spans="2:16" ht="15.75" thickBot="1" x14ac:dyDescent="0.3">
      <c r="B11" s="38"/>
      <c r="C11" s="15">
        <f>C8</f>
        <v>44963</v>
      </c>
      <c r="D11" s="16"/>
      <c r="E11" s="17"/>
      <c r="F11" s="42" t="s">
        <v>26</v>
      </c>
      <c r="G11" s="43"/>
      <c r="H11" s="43"/>
      <c r="I11" s="44"/>
      <c r="J11" s="18">
        <v>15</v>
      </c>
      <c r="K11" s="19" t="s">
        <v>20</v>
      </c>
      <c r="L11" s="20">
        <v>9</v>
      </c>
      <c r="M11" s="42" t="s">
        <v>27</v>
      </c>
      <c r="N11" s="43"/>
      <c r="O11" s="43"/>
      <c r="P11" s="44"/>
    </row>
    <row r="12" spans="2:16" ht="15.75" thickTop="1" x14ac:dyDescent="0.25">
      <c r="B12" s="36">
        <v>2</v>
      </c>
      <c r="C12" s="8">
        <v>44972</v>
      </c>
      <c r="D12" s="39"/>
      <c r="E12" s="40"/>
      <c r="F12" s="41" t="s">
        <v>22</v>
      </c>
      <c r="G12" s="41"/>
      <c r="H12" s="41"/>
      <c r="I12" s="41"/>
      <c r="J12" s="21">
        <v>15</v>
      </c>
      <c r="K12" s="10" t="s">
        <v>20</v>
      </c>
      <c r="L12" s="22">
        <v>14</v>
      </c>
      <c r="M12" s="41" t="s">
        <v>19</v>
      </c>
      <c r="N12" s="41"/>
      <c r="O12" s="41"/>
      <c r="P12" s="41"/>
    </row>
    <row r="13" spans="2:16" x14ac:dyDescent="0.25">
      <c r="B13" s="37"/>
      <c r="C13" s="8">
        <f>C12</f>
        <v>44972</v>
      </c>
      <c r="D13" s="30"/>
      <c r="E13" s="31"/>
      <c r="F13" s="32" t="s">
        <v>23</v>
      </c>
      <c r="G13" s="32"/>
      <c r="H13" s="32"/>
      <c r="I13" s="32"/>
      <c r="J13" s="12">
        <v>13</v>
      </c>
      <c r="K13" s="13" t="s">
        <v>20</v>
      </c>
      <c r="L13" s="14">
        <v>4</v>
      </c>
      <c r="M13" s="32" t="s">
        <v>21</v>
      </c>
      <c r="N13" s="32"/>
      <c r="O13" s="32"/>
      <c r="P13" s="32"/>
    </row>
    <row r="14" spans="2:16" x14ac:dyDescent="0.25">
      <c r="B14" s="37"/>
      <c r="C14" s="8">
        <v>44970</v>
      </c>
      <c r="D14" s="30"/>
      <c r="E14" s="31"/>
      <c r="F14" s="32" t="s">
        <v>26</v>
      </c>
      <c r="G14" s="32"/>
      <c r="H14" s="32"/>
      <c r="I14" s="32"/>
      <c r="J14" s="12">
        <v>22</v>
      </c>
      <c r="K14" s="13" t="s">
        <v>20</v>
      </c>
      <c r="L14" s="14">
        <v>16</v>
      </c>
      <c r="M14" s="32" t="s">
        <v>24</v>
      </c>
      <c r="N14" s="32"/>
      <c r="O14" s="32"/>
      <c r="P14" s="32"/>
    </row>
    <row r="15" spans="2:16" ht="15.75" thickBot="1" x14ac:dyDescent="0.3">
      <c r="B15" s="38"/>
      <c r="C15" s="15">
        <f>C12</f>
        <v>44972</v>
      </c>
      <c r="D15" s="33"/>
      <c r="E15" s="34"/>
      <c r="F15" s="35" t="s">
        <v>27</v>
      </c>
      <c r="G15" s="35"/>
      <c r="H15" s="35"/>
      <c r="I15" s="35"/>
      <c r="J15" s="18">
        <v>20</v>
      </c>
      <c r="K15" s="19" t="s">
        <v>20</v>
      </c>
      <c r="L15" s="20">
        <v>16</v>
      </c>
      <c r="M15" s="35" t="s">
        <v>25</v>
      </c>
      <c r="N15" s="35"/>
      <c r="O15" s="35"/>
      <c r="P15" s="35"/>
    </row>
    <row r="16" spans="2:16" ht="15.75" thickTop="1" x14ac:dyDescent="0.25">
      <c r="B16" s="36">
        <v>3</v>
      </c>
      <c r="C16" s="8">
        <v>44987</v>
      </c>
      <c r="D16" s="39"/>
      <c r="E16" s="40"/>
      <c r="F16" s="41" t="s">
        <v>19</v>
      </c>
      <c r="G16" s="41"/>
      <c r="H16" s="41"/>
      <c r="I16" s="41"/>
      <c r="J16" s="21">
        <v>9</v>
      </c>
      <c r="K16" s="10" t="s">
        <v>20</v>
      </c>
      <c r="L16" s="22">
        <v>17</v>
      </c>
      <c r="M16" s="41" t="s">
        <v>23</v>
      </c>
      <c r="N16" s="41"/>
      <c r="O16" s="41"/>
      <c r="P16" s="41"/>
    </row>
    <row r="17" spans="2:16" x14ac:dyDescent="0.25">
      <c r="B17" s="37"/>
      <c r="C17" s="8">
        <v>44988</v>
      </c>
      <c r="D17" s="30"/>
      <c r="E17" s="31"/>
      <c r="F17" s="32" t="s">
        <v>21</v>
      </c>
      <c r="G17" s="32"/>
      <c r="H17" s="32"/>
      <c r="I17" s="32"/>
      <c r="J17" s="12">
        <v>17</v>
      </c>
      <c r="K17" s="13" t="s">
        <v>20</v>
      </c>
      <c r="L17" s="14">
        <v>6</v>
      </c>
      <c r="M17" s="32" t="s">
        <v>22</v>
      </c>
      <c r="N17" s="32"/>
      <c r="O17" s="32"/>
      <c r="P17" s="32"/>
    </row>
    <row r="18" spans="2:16" x14ac:dyDescent="0.25">
      <c r="B18" s="37"/>
      <c r="C18" s="8">
        <v>44986</v>
      </c>
      <c r="D18" s="30"/>
      <c r="E18" s="31"/>
      <c r="F18" s="32" t="s">
        <v>24</v>
      </c>
      <c r="G18" s="32"/>
      <c r="H18" s="32"/>
      <c r="I18" s="32"/>
      <c r="J18" s="12">
        <v>11</v>
      </c>
      <c r="K18" s="13" t="s">
        <v>20</v>
      </c>
      <c r="L18" s="14">
        <v>12</v>
      </c>
      <c r="M18" s="32" t="s">
        <v>27</v>
      </c>
      <c r="N18" s="32"/>
      <c r="O18" s="32"/>
      <c r="P18" s="32"/>
    </row>
    <row r="19" spans="2:16" ht="15.75" thickBot="1" x14ac:dyDescent="0.3">
      <c r="B19" s="38"/>
      <c r="C19" s="15">
        <v>44984</v>
      </c>
      <c r="D19" s="33"/>
      <c r="E19" s="34"/>
      <c r="F19" s="35" t="s">
        <v>25</v>
      </c>
      <c r="G19" s="35"/>
      <c r="H19" s="35"/>
      <c r="I19" s="35"/>
      <c r="J19" s="18">
        <v>10</v>
      </c>
      <c r="K19" s="19" t="s">
        <v>20</v>
      </c>
      <c r="L19" s="20">
        <v>17</v>
      </c>
      <c r="M19" s="35" t="s">
        <v>26</v>
      </c>
      <c r="N19" s="35"/>
      <c r="O19" s="35"/>
      <c r="P19" s="35"/>
    </row>
    <row r="20" spans="2:16" ht="15.75" thickTop="1" x14ac:dyDescent="0.25">
      <c r="B20" s="36">
        <v>4</v>
      </c>
      <c r="C20" s="8"/>
      <c r="D20" s="39"/>
      <c r="E20" s="40"/>
      <c r="F20" s="41" t="s">
        <v>24</v>
      </c>
      <c r="G20" s="41"/>
      <c r="H20" s="41"/>
      <c r="I20" s="41"/>
      <c r="J20" s="21"/>
      <c r="K20" s="10" t="s">
        <v>20</v>
      </c>
      <c r="L20" s="22"/>
      <c r="M20" s="41" t="s">
        <v>19</v>
      </c>
      <c r="N20" s="41"/>
      <c r="O20" s="41"/>
      <c r="P20" s="41"/>
    </row>
    <row r="21" spans="2:16" x14ac:dyDescent="0.25">
      <c r="B21" s="37"/>
      <c r="C21" s="8"/>
      <c r="D21" s="30"/>
      <c r="E21" s="31"/>
      <c r="F21" s="32" t="s">
        <v>25</v>
      </c>
      <c r="G21" s="32"/>
      <c r="H21" s="32"/>
      <c r="I21" s="32"/>
      <c r="J21" s="12"/>
      <c r="K21" s="13" t="s">
        <v>20</v>
      </c>
      <c r="L21" s="14"/>
      <c r="M21" s="32" t="s">
        <v>21</v>
      </c>
      <c r="N21" s="32"/>
      <c r="O21" s="32"/>
      <c r="P21" s="32"/>
    </row>
    <row r="22" spans="2:16" x14ac:dyDescent="0.25">
      <c r="B22" s="37"/>
      <c r="C22" s="8"/>
      <c r="D22" s="30"/>
      <c r="E22" s="31"/>
      <c r="F22" s="32" t="s">
        <v>26</v>
      </c>
      <c r="G22" s="32"/>
      <c r="H22" s="32"/>
      <c r="I22" s="32"/>
      <c r="J22" s="12"/>
      <c r="K22" s="13" t="s">
        <v>20</v>
      </c>
      <c r="L22" s="14"/>
      <c r="M22" s="32" t="s">
        <v>22</v>
      </c>
      <c r="N22" s="32"/>
      <c r="O22" s="32"/>
      <c r="P22" s="32"/>
    </row>
    <row r="23" spans="2:16" ht="15.75" thickBot="1" x14ac:dyDescent="0.3">
      <c r="B23" s="38"/>
      <c r="C23" s="15"/>
      <c r="D23" s="33"/>
      <c r="E23" s="34"/>
      <c r="F23" s="35" t="s">
        <v>27</v>
      </c>
      <c r="G23" s="35"/>
      <c r="H23" s="35"/>
      <c r="I23" s="35"/>
      <c r="J23" s="18"/>
      <c r="K23" s="19" t="s">
        <v>20</v>
      </c>
      <c r="L23" s="20"/>
      <c r="M23" s="35" t="s">
        <v>23</v>
      </c>
      <c r="N23" s="35"/>
      <c r="O23" s="35"/>
      <c r="P23" s="35"/>
    </row>
    <row r="24" spans="2:16" ht="15.75" thickTop="1" x14ac:dyDescent="0.25">
      <c r="B24" s="36">
        <v>5</v>
      </c>
      <c r="C24" s="8"/>
      <c r="D24" s="39"/>
      <c r="E24" s="40"/>
      <c r="F24" s="41" t="s">
        <v>19</v>
      </c>
      <c r="G24" s="41"/>
      <c r="H24" s="41"/>
      <c r="I24" s="41"/>
      <c r="J24" s="21"/>
      <c r="K24" s="10" t="s">
        <v>20</v>
      </c>
      <c r="L24" s="22"/>
      <c r="M24" s="41" t="s">
        <v>25</v>
      </c>
      <c r="N24" s="41"/>
      <c r="O24" s="41"/>
      <c r="P24" s="41"/>
    </row>
    <row r="25" spans="2:16" x14ac:dyDescent="0.25">
      <c r="B25" s="37"/>
      <c r="C25" s="8"/>
      <c r="D25" s="30"/>
      <c r="E25" s="31"/>
      <c r="F25" s="32" t="s">
        <v>21</v>
      </c>
      <c r="G25" s="32"/>
      <c r="H25" s="32"/>
      <c r="I25" s="32"/>
      <c r="J25" s="12"/>
      <c r="K25" s="13" t="s">
        <v>20</v>
      </c>
      <c r="L25" s="14"/>
      <c r="M25" s="32" t="s">
        <v>26</v>
      </c>
      <c r="N25" s="32"/>
      <c r="O25" s="32"/>
      <c r="P25" s="32"/>
    </row>
    <row r="26" spans="2:16" x14ac:dyDescent="0.25">
      <c r="B26" s="37"/>
      <c r="C26" s="8"/>
      <c r="D26" s="30"/>
      <c r="E26" s="31"/>
      <c r="F26" s="32" t="s">
        <v>22</v>
      </c>
      <c r="G26" s="32"/>
      <c r="H26" s="32"/>
      <c r="I26" s="32"/>
      <c r="J26" s="12"/>
      <c r="K26" s="13" t="s">
        <v>20</v>
      </c>
      <c r="L26" s="14"/>
      <c r="M26" s="32" t="s">
        <v>27</v>
      </c>
      <c r="N26" s="32"/>
      <c r="O26" s="32"/>
      <c r="P26" s="32"/>
    </row>
    <row r="27" spans="2:16" ht="15.75" thickBot="1" x14ac:dyDescent="0.3">
      <c r="B27" s="38"/>
      <c r="C27" s="15"/>
      <c r="D27" s="33"/>
      <c r="E27" s="34"/>
      <c r="F27" s="35" t="s">
        <v>23</v>
      </c>
      <c r="G27" s="35"/>
      <c r="H27" s="35"/>
      <c r="I27" s="35"/>
      <c r="J27" s="18"/>
      <c r="K27" s="19" t="s">
        <v>20</v>
      </c>
      <c r="L27" s="20"/>
      <c r="M27" s="35" t="s">
        <v>24</v>
      </c>
      <c r="N27" s="35"/>
      <c r="O27" s="35"/>
      <c r="P27" s="35"/>
    </row>
    <row r="28" spans="2:16" ht="15.75" thickTop="1" x14ac:dyDescent="0.25">
      <c r="B28" s="36">
        <v>6</v>
      </c>
      <c r="C28" s="8"/>
      <c r="D28" s="39"/>
      <c r="E28" s="40"/>
      <c r="F28" s="41" t="s">
        <v>26</v>
      </c>
      <c r="G28" s="41"/>
      <c r="H28" s="41"/>
      <c r="I28" s="41"/>
      <c r="J28" s="21"/>
      <c r="K28" s="10" t="s">
        <v>20</v>
      </c>
      <c r="L28" s="22"/>
      <c r="M28" s="41" t="s">
        <v>19</v>
      </c>
      <c r="N28" s="41"/>
      <c r="O28" s="41"/>
      <c r="P28" s="41"/>
    </row>
    <row r="29" spans="2:16" x14ac:dyDescent="0.25">
      <c r="B29" s="37"/>
      <c r="C29" s="8"/>
      <c r="D29" s="30"/>
      <c r="E29" s="31"/>
      <c r="F29" s="32" t="s">
        <v>27</v>
      </c>
      <c r="G29" s="32"/>
      <c r="H29" s="32"/>
      <c r="I29" s="32"/>
      <c r="J29" s="12"/>
      <c r="K29" s="13" t="s">
        <v>20</v>
      </c>
      <c r="L29" s="14"/>
      <c r="M29" s="32" t="s">
        <v>21</v>
      </c>
      <c r="N29" s="32"/>
      <c r="O29" s="32"/>
      <c r="P29" s="32"/>
    </row>
    <row r="30" spans="2:16" x14ac:dyDescent="0.25">
      <c r="B30" s="37"/>
      <c r="C30" s="8"/>
      <c r="D30" s="30"/>
      <c r="E30" s="31"/>
      <c r="F30" s="32" t="s">
        <v>24</v>
      </c>
      <c r="G30" s="32"/>
      <c r="H30" s="32"/>
      <c r="I30" s="32"/>
      <c r="J30" s="12"/>
      <c r="K30" s="13" t="s">
        <v>20</v>
      </c>
      <c r="L30" s="14"/>
      <c r="M30" s="32" t="s">
        <v>22</v>
      </c>
      <c r="N30" s="32"/>
      <c r="O30" s="32"/>
      <c r="P30" s="32"/>
    </row>
    <row r="31" spans="2:16" ht="15.75" thickBot="1" x14ac:dyDescent="0.3">
      <c r="B31" s="38"/>
      <c r="C31" s="15"/>
      <c r="D31" s="33"/>
      <c r="E31" s="34"/>
      <c r="F31" s="35" t="s">
        <v>25</v>
      </c>
      <c r="G31" s="35"/>
      <c r="H31" s="35"/>
      <c r="I31" s="35"/>
      <c r="J31" s="18"/>
      <c r="K31" s="19" t="s">
        <v>20</v>
      </c>
      <c r="L31" s="20"/>
      <c r="M31" s="35" t="s">
        <v>23</v>
      </c>
      <c r="N31" s="35"/>
      <c r="O31" s="35"/>
      <c r="P31" s="35"/>
    </row>
    <row r="32" spans="2:16" ht="15.75" thickTop="1" x14ac:dyDescent="0.25">
      <c r="B32" s="36">
        <v>7</v>
      </c>
      <c r="C32" s="8"/>
      <c r="D32" s="39"/>
      <c r="E32" s="40"/>
      <c r="F32" s="41" t="s">
        <v>19</v>
      </c>
      <c r="G32" s="41"/>
      <c r="H32" s="41"/>
      <c r="I32" s="41"/>
      <c r="J32" s="21"/>
      <c r="K32" s="10" t="s">
        <v>20</v>
      </c>
      <c r="L32" s="22"/>
      <c r="M32" s="41" t="s">
        <v>27</v>
      </c>
      <c r="N32" s="41"/>
      <c r="O32" s="41"/>
      <c r="P32" s="41"/>
    </row>
    <row r="33" spans="2:16" x14ac:dyDescent="0.25">
      <c r="B33" s="37"/>
      <c r="C33" s="8"/>
      <c r="D33" s="30"/>
      <c r="E33" s="31"/>
      <c r="F33" s="32" t="s">
        <v>21</v>
      </c>
      <c r="G33" s="32"/>
      <c r="H33" s="32"/>
      <c r="I33" s="32"/>
      <c r="J33" s="12"/>
      <c r="K33" s="13" t="s">
        <v>20</v>
      </c>
      <c r="L33" s="14"/>
      <c r="M33" s="32" t="s">
        <v>24</v>
      </c>
      <c r="N33" s="32"/>
      <c r="O33" s="32"/>
      <c r="P33" s="32"/>
    </row>
    <row r="34" spans="2:16" x14ac:dyDescent="0.25">
      <c r="B34" s="37"/>
      <c r="C34" s="8"/>
      <c r="D34" s="30"/>
      <c r="E34" s="31"/>
      <c r="F34" s="32" t="s">
        <v>22</v>
      </c>
      <c r="G34" s="32"/>
      <c r="H34" s="32"/>
      <c r="I34" s="32"/>
      <c r="J34" s="12"/>
      <c r="K34" s="13" t="s">
        <v>20</v>
      </c>
      <c r="L34" s="14"/>
      <c r="M34" s="32" t="s">
        <v>25</v>
      </c>
      <c r="N34" s="32"/>
      <c r="O34" s="32"/>
      <c r="P34" s="32"/>
    </row>
    <row r="35" spans="2:16" ht="15.75" thickBot="1" x14ac:dyDescent="0.3">
      <c r="B35" s="38"/>
      <c r="C35" s="15"/>
      <c r="D35" s="33"/>
      <c r="E35" s="34"/>
      <c r="F35" s="35" t="s">
        <v>23</v>
      </c>
      <c r="G35" s="35"/>
      <c r="H35" s="35"/>
      <c r="I35" s="35"/>
      <c r="J35" s="18"/>
      <c r="K35" s="19" t="s">
        <v>20</v>
      </c>
      <c r="L35" s="20"/>
      <c r="M35" s="35" t="s">
        <v>26</v>
      </c>
      <c r="N35" s="35"/>
      <c r="O35" s="35"/>
      <c r="P35" s="35"/>
    </row>
    <row r="36" spans="2:16" ht="15.75" thickTop="1" x14ac:dyDescent="0.25"/>
  </sheetData>
  <mergeCells count="95">
    <mergeCell ref="B4:P5"/>
    <mergeCell ref="B6:P6"/>
    <mergeCell ref="B7:E7"/>
    <mergeCell ref="F7:P7"/>
    <mergeCell ref="B8:B11"/>
    <mergeCell ref="D8:E8"/>
    <mergeCell ref="F8:I8"/>
    <mergeCell ref="M8:P8"/>
    <mergeCell ref="D9:E9"/>
    <mergeCell ref="M13:P13"/>
    <mergeCell ref="D14:E14"/>
    <mergeCell ref="F14:I14"/>
    <mergeCell ref="M14:P14"/>
    <mergeCell ref="F9:I9"/>
    <mergeCell ref="M9:P9"/>
    <mergeCell ref="D10:E10"/>
    <mergeCell ref="F10:I10"/>
    <mergeCell ref="M10:P10"/>
    <mergeCell ref="F11:I11"/>
    <mergeCell ref="M11:P11"/>
    <mergeCell ref="D15:E15"/>
    <mergeCell ref="F15:I15"/>
    <mergeCell ref="M15:P15"/>
    <mergeCell ref="B16:B19"/>
    <mergeCell ref="D16:E16"/>
    <mergeCell ref="F16:I16"/>
    <mergeCell ref="M16:P16"/>
    <mergeCell ref="D17:E17"/>
    <mergeCell ref="F17:I17"/>
    <mergeCell ref="M17:P17"/>
    <mergeCell ref="B12:B15"/>
    <mergeCell ref="D12:E12"/>
    <mergeCell ref="F12:I12"/>
    <mergeCell ref="M12:P12"/>
    <mergeCell ref="D13:E13"/>
    <mergeCell ref="F13:I13"/>
    <mergeCell ref="M21:P21"/>
    <mergeCell ref="D22:E22"/>
    <mergeCell ref="F22:I22"/>
    <mergeCell ref="M22:P22"/>
    <mergeCell ref="D18:E18"/>
    <mergeCell ref="F18:I18"/>
    <mergeCell ref="M18:P18"/>
    <mergeCell ref="D19:E19"/>
    <mergeCell ref="F19:I19"/>
    <mergeCell ref="M19:P19"/>
    <mergeCell ref="D23:E23"/>
    <mergeCell ref="F23:I23"/>
    <mergeCell ref="M23:P23"/>
    <mergeCell ref="B24:B27"/>
    <mergeCell ref="D24:E24"/>
    <mergeCell ref="F24:I24"/>
    <mergeCell ref="M24:P24"/>
    <mergeCell ref="D25:E25"/>
    <mergeCell ref="F25:I25"/>
    <mergeCell ref="M25:P25"/>
    <mergeCell ref="B20:B23"/>
    <mergeCell ref="D20:E20"/>
    <mergeCell ref="F20:I20"/>
    <mergeCell ref="M20:P20"/>
    <mergeCell ref="D21:E21"/>
    <mergeCell ref="F21:I21"/>
    <mergeCell ref="D26:E26"/>
    <mergeCell ref="F26:I26"/>
    <mergeCell ref="M26:P26"/>
    <mergeCell ref="D27:E27"/>
    <mergeCell ref="F27:I27"/>
    <mergeCell ref="M27:P27"/>
    <mergeCell ref="M33:P33"/>
    <mergeCell ref="B28:B31"/>
    <mergeCell ref="D28:E28"/>
    <mergeCell ref="F28:I28"/>
    <mergeCell ref="M28:P28"/>
    <mergeCell ref="D29:E29"/>
    <mergeCell ref="F29:I29"/>
    <mergeCell ref="M29:P29"/>
    <mergeCell ref="D30:E30"/>
    <mergeCell ref="F30:I30"/>
    <mergeCell ref="M30:P30"/>
    <mergeCell ref="B2:O2"/>
    <mergeCell ref="D34:E34"/>
    <mergeCell ref="F34:I34"/>
    <mergeCell ref="M34:P34"/>
    <mergeCell ref="D35:E35"/>
    <mergeCell ref="F35:I35"/>
    <mergeCell ref="M35:P35"/>
    <mergeCell ref="D31:E31"/>
    <mergeCell ref="F31:I31"/>
    <mergeCell ref="M31:P31"/>
    <mergeCell ref="B32:B35"/>
    <mergeCell ref="D32:E32"/>
    <mergeCell ref="F32:I32"/>
    <mergeCell ref="M32:P32"/>
    <mergeCell ref="D33:E33"/>
    <mergeCell ref="F33:I3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28982-EC93-49D8-9C89-94FD1E42D25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RESULTADOS POR JORNADAS</vt:lpstr>
      <vt:lpstr>CALENDARIO OFICIAL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gerardo trio</cp:lastModifiedBy>
  <dcterms:created xsi:type="dcterms:W3CDTF">2022-02-10T16:14:20Z</dcterms:created>
  <dcterms:modified xsi:type="dcterms:W3CDTF">2023-03-05T22:09:54Z</dcterms:modified>
</cp:coreProperties>
</file>